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jV/sYzVMVA3b8gHTF0Lt69nlRLiA=="/>
    </ext>
  </extLst>
</workbook>
</file>

<file path=xl/calcChain.xml><?xml version="1.0" encoding="utf-8"?>
<calcChain xmlns="http://schemas.openxmlformats.org/spreadsheetml/2006/main">
  <c r="I55" i="1" l="1"/>
  <c r="I54" i="1" s="1"/>
  <c r="I53" i="1" s="1"/>
  <c r="I52" i="1" s="1"/>
  <c r="I51" i="1" s="1"/>
  <c r="I50" i="1" s="1"/>
  <c r="I49" i="1" s="1"/>
  <c r="I48" i="1" s="1"/>
  <c r="A50" i="1"/>
  <c r="A51" i="1" s="1"/>
  <c r="A52" i="1" s="1"/>
  <c r="A53" i="1" s="1"/>
  <c r="A54" i="1" s="1"/>
  <c r="A55" i="1" s="1"/>
  <c r="A56" i="1" s="1"/>
  <c r="A49" i="1"/>
  <c r="O17" i="1" l="1"/>
  <c r="B17" i="1" l="1"/>
  <c r="E33" i="1"/>
  <c r="E34" i="1" s="1"/>
  <c r="B33" i="1"/>
  <c r="C33" i="1"/>
  <c r="C34" i="1" s="1"/>
  <c r="D33" i="1"/>
  <c r="C17" i="1"/>
  <c r="O18" i="1"/>
  <c r="A17" i="1"/>
  <c r="E17" i="1"/>
  <c r="S17" i="1"/>
  <c r="A33" i="1"/>
  <c r="A34" i="1" s="1"/>
  <c r="D17" i="1"/>
  <c r="D18" i="1" s="1"/>
  <c r="R17" i="1"/>
  <c r="D34" i="1" l="1"/>
  <c r="B34" i="1"/>
  <c r="A18" i="1"/>
  <c r="C18" i="1"/>
  <c r="C19" i="1" s="1"/>
  <c r="S18" i="1"/>
  <c r="O19" i="1"/>
  <c r="A35" i="1" s="1"/>
  <c r="R18" i="1"/>
  <c r="E18" i="1"/>
  <c r="B18" i="1"/>
  <c r="B35" i="1" l="1"/>
  <c r="E19" i="1"/>
  <c r="D35" i="1"/>
  <c r="B19" i="1"/>
  <c r="B20" i="1" s="1"/>
  <c r="C35" i="1"/>
  <c r="C36" i="1" s="1"/>
  <c r="E35" i="1"/>
  <c r="E36" i="1" s="1"/>
  <c r="S19" i="1"/>
  <c r="O20" i="1"/>
  <c r="E20" i="1" s="1"/>
  <c r="R19" i="1"/>
  <c r="A19" i="1"/>
  <c r="A20" i="1" s="1"/>
  <c r="D19" i="1"/>
  <c r="D36" i="1" l="1"/>
  <c r="D37" i="1" s="1"/>
  <c r="D20" i="1"/>
  <c r="B36" i="1"/>
  <c r="B37" i="1" s="1"/>
  <c r="C20" i="1"/>
  <c r="C21" i="1" s="1"/>
  <c r="O21" i="1"/>
  <c r="A21" i="1" s="1"/>
  <c r="R20" i="1"/>
  <c r="S20" i="1"/>
  <c r="A36" i="1"/>
  <c r="C37" i="1" l="1"/>
  <c r="C38" i="1" s="1"/>
  <c r="B38" i="1"/>
  <c r="A37" i="1"/>
  <c r="E37" i="1"/>
  <c r="S21" i="1"/>
  <c r="O22" i="1"/>
  <c r="C22" i="1" s="1"/>
  <c r="R21" i="1"/>
  <c r="B21" i="1"/>
  <c r="B22" i="1" s="1"/>
  <c r="A38" i="1"/>
  <c r="D21" i="1"/>
  <c r="D22" i="1" s="1"/>
  <c r="E21" i="1"/>
  <c r="D38" i="1" l="1"/>
  <c r="D39" i="1" s="1"/>
  <c r="C39" i="1"/>
  <c r="E38" i="1"/>
  <c r="E39" i="1" s="1"/>
  <c r="B39" i="1"/>
  <c r="E22" i="1"/>
  <c r="E23" i="1" s="1"/>
  <c r="S22" i="1"/>
  <c r="O23" i="1"/>
  <c r="R22" i="1"/>
  <c r="A22" i="1"/>
  <c r="A23" i="1" s="1"/>
  <c r="C40" i="1" l="1"/>
  <c r="B40" i="1"/>
  <c r="E40" i="1"/>
  <c r="D40" i="1"/>
  <c r="S23" i="1"/>
  <c r="R23" i="1"/>
  <c r="O24" i="1"/>
  <c r="A39" i="1"/>
  <c r="A40" i="1" s="1"/>
  <c r="C23" i="1"/>
  <c r="C24" i="1" s="1"/>
  <c r="D23" i="1"/>
  <c r="D24" i="1" s="1"/>
  <c r="B23" i="1"/>
  <c r="B24" i="1" s="1"/>
  <c r="E24" i="1" l="1"/>
  <c r="K39" i="1"/>
  <c r="K38" i="1" s="1"/>
  <c r="K37" i="1" s="1"/>
  <c r="K36" i="1" s="1"/>
  <c r="K35" i="1" s="1"/>
  <c r="K34" i="1" s="1"/>
  <c r="K33" i="1" s="1"/>
  <c r="K32" i="1" s="1"/>
  <c r="L39" i="1"/>
  <c r="L38" i="1" s="1"/>
  <c r="L37" i="1" s="1"/>
  <c r="L36" i="1" s="1"/>
  <c r="L35" i="1" s="1"/>
  <c r="L34" i="1" s="1"/>
  <c r="L33" i="1" s="1"/>
  <c r="L32" i="1" s="1"/>
  <c r="M39" i="1"/>
  <c r="M38" i="1" s="1"/>
  <c r="M37" i="1" s="1"/>
  <c r="M36" i="1" s="1"/>
  <c r="M35" i="1" s="1"/>
  <c r="M34" i="1" s="1"/>
  <c r="M33" i="1" s="1"/>
  <c r="M32" i="1" s="1"/>
  <c r="J39" i="1"/>
  <c r="J38" i="1" s="1"/>
  <c r="J37" i="1" s="1"/>
  <c r="J36" i="1" s="1"/>
  <c r="J35" i="1" s="1"/>
  <c r="J34" i="1" s="1"/>
  <c r="J33" i="1" s="1"/>
  <c r="J32" i="1" s="1"/>
  <c r="S24" i="1"/>
  <c r="L23" i="1"/>
  <c r="L22" i="1" s="1"/>
  <c r="L21" i="1" s="1"/>
  <c r="L20" i="1" s="1"/>
  <c r="L19" i="1" s="1"/>
  <c r="L18" i="1" s="1"/>
  <c r="L17" i="1" s="1"/>
  <c r="L16" i="1" s="1"/>
  <c r="I39" i="1"/>
  <c r="I38" i="1" s="1"/>
  <c r="I37" i="1" s="1"/>
  <c r="I36" i="1" s="1"/>
  <c r="I35" i="1" s="1"/>
  <c r="I34" i="1" s="1"/>
  <c r="I33" i="1" s="1"/>
  <c r="I32" i="1" s="1"/>
  <c r="R24" i="1"/>
  <c r="K23" i="1"/>
  <c r="K22" i="1" s="1"/>
  <c r="K21" i="1" s="1"/>
  <c r="K20" i="1" s="1"/>
  <c r="K19" i="1" s="1"/>
  <c r="K18" i="1" s="1"/>
  <c r="K17" i="1" s="1"/>
  <c r="K16" i="1" s="1"/>
  <c r="J23" i="1"/>
  <c r="J22" i="1" s="1"/>
  <c r="J21" i="1" s="1"/>
  <c r="J20" i="1" s="1"/>
  <c r="J19" i="1" s="1"/>
  <c r="J18" i="1" s="1"/>
  <c r="J17" i="1" s="1"/>
  <c r="J16" i="1" s="1"/>
  <c r="M23" i="1"/>
  <c r="M22" i="1" s="1"/>
  <c r="M21" i="1" s="1"/>
  <c r="M20" i="1" s="1"/>
  <c r="M19" i="1" s="1"/>
  <c r="M18" i="1" s="1"/>
  <c r="M17" i="1" s="1"/>
  <c r="M16" i="1" s="1"/>
  <c r="I23" i="1"/>
  <c r="I22" i="1" s="1"/>
  <c r="I21" i="1" s="1"/>
  <c r="I20" i="1" s="1"/>
  <c r="I19" i="1" s="1"/>
  <c r="I18" i="1" s="1"/>
  <c r="I17" i="1" s="1"/>
  <c r="I16" i="1" s="1"/>
  <c r="A24" i="1"/>
</calcChain>
</file>

<file path=xl/sharedStrings.xml><?xml version="1.0" encoding="utf-8"?>
<sst xmlns="http://schemas.openxmlformats.org/spreadsheetml/2006/main" count="167" uniqueCount="66">
  <si>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</si>
  <si>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</si>
  <si>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</si>
  <si>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</si>
  <si>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</si>
  <si>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</si>
  <si>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</si>
  <si>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</si>
  <si>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</si>
  <si>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</si>
  <si>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</si>
  <si>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</si>
  <si>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</si>
  <si>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</si>
  <si>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</si>
  <si>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</si>
  <si>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</si>
  <si>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</si>
  <si>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</si>
  <si>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</si>
  <si>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</si>
  <si>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</si>
  <si>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</si>
  <si>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</si>
  <si>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</si>
  <si>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</si>
  <si>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</si>
  <si>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Marghia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</si>
  <si>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</si>
  <si>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</si>
  <si>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</si>
  <si>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</si>
  <si>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</si>
  <si>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</si>
  <si>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</si>
  <si>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</si>
  <si>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</si>
  <si>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</si>
  <si>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</si>
  <si>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</si>
  <si>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</si>
  <si>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</si>
  <si>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</si>
  <si>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</si>
  <si>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</si>
  <si>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</si>
  <si>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Pitesti-Autogara Astra Tours Dob</t>
  </si>
  <si>
    <t>Albota</t>
  </si>
  <si>
    <t>S</t>
  </si>
  <si>
    <t>Cerbu Ramificatie</t>
  </si>
  <si>
    <t>Bumbueni Ramificatie</t>
  </si>
  <si>
    <t>Silisteni Ramificatie</t>
  </si>
  <si>
    <t>Langesti</t>
  </si>
  <si>
    <t>Lunca Corbului</t>
  </si>
  <si>
    <t>Marghia de Jos</t>
  </si>
  <si>
    <t>Marghia de Sus</t>
  </si>
  <si>
    <t>1=5</t>
  </si>
  <si>
    <t>C6</t>
  </si>
  <si>
    <t>EMITENT,</t>
  </si>
  <si>
    <t>C7</t>
  </si>
  <si>
    <t>C8</t>
  </si>
  <si>
    <t>C9</t>
  </si>
  <si>
    <t>C10</t>
  </si>
  <si>
    <t>6,7</t>
  </si>
  <si>
    <t>C11</t>
  </si>
  <si>
    <t>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</si>
</sst>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93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0" fillId="0" borderId="18" xfId="0" applyFont="1" applyBorder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0" fillId="0" borderId="0" xfId="0" applyFont="1" applyAlignment="1"/>
    <xf numFmtId="0" fontId="12" fillId="0" borderId="11" xfId="0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0" fontId="2" fillId="0" borderId="25" xfId="0" applyNumberFormat="1" applyFont="1" applyBorder="1" applyAlignment="1">
      <alignment horizontal="center"/>
    </xf>
    <xf numFmtId="20" fontId="2" fillId="0" borderId="26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6" xfId="0" applyFont="1" applyBorder="1" applyAlignment="1">
      <alignment wrapText="1"/>
    </xf>
    <xf numFmtId="20" fontId="1" fillId="0" borderId="26" xfId="0" applyNumberFormat="1" applyFont="1" applyBorder="1" applyAlignment="1">
      <alignment horizontal="center"/>
    </xf>
    <xf numFmtId="20" fontId="1" fillId="0" borderId="27" xfId="0" applyNumberFormat="1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20" fontId="1" fillId="0" borderId="29" xfId="0" applyNumberFormat="1" applyFont="1" applyBorder="1" applyAlignment="1">
      <alignment horizontal="center"/>
    </xf>
    <xf numFmtId="20" fontId="2" fillId="0" borderId="29" xfId="0" applyNumberFormat="1" applyFont="1" applyBorder="1" applyAlignment="1">
      <alignment horizontal="center"/>
    </xf>
    <xf numFmtId="20" fontId="1" fillId="0" borderId="30" xfId="0" applyNumberFormat="1" applyFont="1" applyBorder="1" applyAlignment="1">
      <alignment horizontal="center"/>
    </xf>
    <xf numFmtId="20" fontId="1" fillId="0" borderId="31" xfId="0" applyNumberFormat="1" applyFont="1" applyBorder="1" applyAlignment="1">
      <alignment horizontal="center"/>
    </xf>
    <xf numFmtId="20" fontId="1" fillId="0" borderId="32" xfId="0" applyNumberFormat="1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2" xfId="0" applyFont="1" applyBorder="1"/>
    <xf numFmtId="20" fontId="11" fillId="0" borderId="32" xfId="0" applyNumberFormat="1" applyFont="1" applyBorder="1" applyAlignment="1">
      <alignment horizontal="center"/>
    </xf>
    <xf numFmtId="0" fontId="1" fillId="0" borderId="32" xfId="0" applyNumberFormat="1" applyFont="1" applyBorder="1" applyAlignment="1">
      <alignment horizontal="center"/>
    </xf>
    <xf numFmtId="0" fontId="1" fillId="0" borderId="33" xfId="0" applyNumberFormat="1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" fillId="0" borderId="31" xfId="0" applyNumberFormat="1" applyFont="1" applyBorder="1" applyAlignment="1">
      <alignment horizontal="center"/>
    </xf>
    <xf numFmtId="20" fontId="1" fillId="0" borderId="34" xfId="0" applyNumberFormat="1" applyFont="1" applyBorder="1" applyAlignment="1">
      <alignment horizontal="center"/>
    </xf>
    <xf numFmtId="20" fontId="1" fillId="0" borderId="35" xfId="0" applyNumberFormat="1" applyFont="1" applyBorder="1" applyAlignment="1">
      <alignment horizontal="center"/>
    </xf>
    <xf numFmtId="20" fontId="2" fillId="0" borderId="36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68"/>
  <sheetViews>
    <sheetView tabSelected="1" topLeftCell="A5" workbookViewId="0">
      <selection activeCell="A12" sqref="A12:E12"/>
    </sheetView>
  </sheetViews>
  <sheetFormatPr defaultColWidth="14.42578125" defaultRowHeight="15" customHeight="1" x14ac:dyDescent="0.2"/>
  <cols>
    <col min="1" max="1" width="5.85546875" customWidth="1"/>
    <col min="2" max="2" width="5.7109375" customWidth="1"/>
    <col min="3" max="5" width="5.7109375" bestFit="1" customWidth="1"/>
    <col min="6" max="6" width="4.7109375" customWidth="1"/>
    <col min="7" max="7" width="6.7109375" customWidth="1"/>
    <col min="8" max="8" width="28.7109375" customWidth="1"/>
    <col min="9" max="9" width="6.42578125" customWidth="1"/>
    <col min="10" max="13" width="5.7109375" bestFit="1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84" t="s">
        <v>21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86" t="s">
        <v>24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87"/>
      <c r="B9" s="85"/>
      <c r="C9" s="85"/>
      <c r="D9" s="85"/>
      <c r="E9" s="85"/>
      <c r="F9" s="85"/>
      <c r="G9" s="85"/>
      <c r="H9" s="85"/>
      <c r="I9" s="12"/>
      <c r="J9" s="12"/>
      <c r="K9" s="13"/>
      <c r="L9" s="13"/>
      <c r="M9" s="13"/>
    </row>
    <row r="10" spans="1:28" ht="18" customHeight="1" x14ac:dyDescent="0.25">
      <c r="A10" s="87" t="s">
        <v>27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</row>
    <row r="11" spans="1:28" ht="17.25" customHeight="1" x14ac:dyDescent="0.25">
      <c r="A11" s="12" t="s">
        <v>28</v>
      </c>
      <c r="B11" s="12"/>
      <c r="C11" s="12"/>
      <c r="D11" s="12"/>
      <c r="E11" s="14" t="s">
        <v>65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88" t="s">
        <v>29</v>
      </c>
      <c r="B12" s="89"/>
      <c r="C12" s="89"/>
      <c r="D12" s="89"/>
      <c r="E12" s="89"/>
      <c r="F12" s="15" t="s">
        <v>30</v>
      </c>
      <c r="G12" s="16" t="s">
        <v>31</v>
      </c>
      <c r="H12" s="16" t="s">
        <v>32</v>
      </c>
      <c r="I12" s="90" t="s">
        <v>33</v>
      </c>
      <c r="J12" s="91"/>
      <c r="K12" s="91"/>
      <c r="L12" s="91"/>
      <c r="M12" s="92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90" t="s">
        <v>34</v>
      </c>
      <c r="B13" s="91"/>
      <c r="C13" s="91"/>
      <c r="D13" s="91"/>
      <c r="E13" s="92"/>
      <c r="F13" s="18"/>
      <c r="G13" s="19" t="s">
        <v>35</v>
      </c>
      <c r="H13" s="20" t="s">
        <v>36</v>
      </c>
      <c r="I13" s="90" t="s">
        <v>34</v>
      </c>
      <c r="J13" s="91"/>
      <c r="K13" s="91"/>
      <c r="L13" s="91"/>
      <c r="M13" s="92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0.2986111111111111</v>
      </c>
      <c r="B16" s="32">
        <v>0.39583333333333331</v>
      </c>
      <c r="C16" s="32">
        <v>0.5</v>
      </c>
      <c r="D16" s="32">
        <v>0.59027777777777779</v>
      </c>
      <c r="E16" s="32">
        <v>0.67708333333333337</v>
      </c>
      <c r="F16" s="33">
        <v>0</v>
      </c>
      <c r="G16" s="33">
        <v>0</v>
      </c>
      <c r="H16" s="34" t="s">
        <v>46</v>
      </c>
      <c r="I16" s="35">
        <f t="shared" ref="I16:M16" si="0">I17+TIME(0,0,(3600*($O17-$O16)/(INDEX($T$5:$AB$6,MATCH(I$15,$S$5:$S$6,0),MATCH(CONCATENATE($P17,$Q17),$T$4:$AB$4,0)))+$T$8))</f>
        <v>0.38229166666666664</v>
      </c>
      <c r="J16" s="35">
        <f t="shared" si="0"/>
        <v>0.48645833333333327</v>
      </c>
      <c r="K16" s="35">
        <f t="shared" si="0"/>
        <v>0.56979166666666659</v>
      </c>
      <c r="L16" s="35">
        <f t="shared" si="0"/>
        <v>0.66354166666666659</v>
      </c>
      <c r="M16" s="36">
        <f t="shared" si="0"/>
        <v>0.74687499999999996</v>
      </c>
      <c r="O16" s="5">
        <v>0</v>
      </c>
      <c r="P16" s="37"/>
      <c r="Q16" s="37"/>
      <c r="R16" s="38"/>
      <c r="U16" s="5"/>
      <c r="V16" s="5"/>
      <c r="W16" s="5"/>
    </row>
    <row r="17" spans="1:23" ht="13.5" customHeight="1" x14ac:dyDescent="0.25">
      <c r="A17" s="39">
        <f t="shared" ref="A17:E17" si="1">A16+TIME(0,0,(3600*($O17-$O16)/(INDEX($T$5:$AB$6,MATCH(A$15,$S$5:$S$6,0),MATCH(CONCATENATE($P17,$Q17),$T$4:$AB$4,0)))+$T$8))</f>
        <v>0.30708333333333332</v>
      </c>
      <c r="B17" s="40">
        <f t="shared" si="1"/>
        <v>0.40430555555555553</v>
      </c>
      <c r="C17" s="40">
        <f t="shared" si="1"/>
        <v>0.50847222222222221</v>
      </c>
      <c r="D17" s="40">
        <f t="shared" si="1"/>
        <v>0.59875</v>
      </c>
      <c r="E17" s="40">
        <f t="shared" si="1"/>
        <v>0.68555555555555558</v>
      </c>
      <c r="F17" s="41">
        <v>9.6999999999999993</v>
      </c>
      <c r="G17" s="42">
        <v>1</v>
      </c>
      <c r="H17" s="43" t="s">
        <v>47</v>
      </c>
      <c r="I17" s="40">
        <f t="shared" ref="I17:M17" si="2">I18+TIME(0,0,(3600*($O18-$O17)/(INDEX($T$5:$AB$6,MATCH(I$15,$S$5:$S$6,0),MATCH(CONCATENATE($P18,$Q18),$T$4:$AB$4,0)))+$T$8))</f>
        <v>0.37381944444444443</v>
      </c>
      <c r="J17" s="40">
        <f t="shared" si="2"/>
        <v>0.47798611111111106</v>
      </c>
      <c r="K17" s="40">
        <f t="shared" si="2"/>
        <v>0.56131944444444437</v>
      </c>
      <c r="L17" s="40">
        <f t="shared" si="2"/>
        <v>0.65506944444444437</v>
      </c>
      <c r="M17" s="44">
        <f t="shared" si="2"/>
        <v>0.73840277777777774</v>
      </c>
      <c r="O17" s="5">
        <f t="shared" ref="O17:O24" si="3">O16+F17</f>
        <v>9.6999999999999993</v>
      </c>
      <c r="P17" s="8">
        <v>1</v>
      </c>
      <c r="Q17" s="45" t="s">
        <v>48</v>
      </c>
      <c r="R17" s="46">
        <f t="shared" ref="R17:S17" si="4">TIME(0,0,(3600*($O17-$O16)/(INDEX($T$5:$AB$6,MATCH(R$15,$S$5:$S$6,0),MATCH((CONCATENATE($P17,$Q17)),$T$4:$AB$4,0)))))</f>
        <v>8.0787037037037043E-3</v>
      </c>
      <c r="S17" s="46">
        <f t="shared" si="4"/>
        <v>1.0104166666666668E-2</v>
      </c>
      <c r="T17" s="1"/>
      <c r="U17" s="47"/>
      <c r="V17" s="1"/>
      <c r="W17" s="1"/>
    </row>
    <row r="18" spans="1:23" ht="13.5" customHeight="1" x14ac:dyDescent="0.25">
      <c r="A18" s="39">
        <f t="shared" ref="A18:E18" si="5">A17+TIME(0,0,(3600*($O18-$O17)/(INDEX($T$5:$AB$6,MATCH(A$15,$S$5:$S$6,0),MATCH(CONCATENATE($P18,$Q18),$T$4:$AB$4,0)))+$T$8))</f>
        <v>0.30964120370370368</v>
      </c>
      <c r="B18" s="40">
        <f t="shared" si="5"/>
        <v>0.40686342592592589</v>
      </c>
      <c r="C18" s="40">
        <f t="shared" si="5"/>
        <v>0.51103009259259258</v>
      </c>
      <c r="D18" s="40">
        <f t="shared" si="5"/>
        <v>0.60130787037037037</v>
      </c>
      <c r="E18" s="40">
        <f t="shared" si="5"/>
        <v>0.68811342592592595</v>
      </c>
      <c r="F18" s="42">
        <v>2.6</v>
      </c>
      <c r="G18" s="41">
        <v>2</v>
      </c>
      <c r="H18" s="43" t="s">
        <v>49</v>
      </c>
      <c r="I18" s="40">
        <f t="shared" ref="I18:M18" si="6">I19+TIME(0,0,(3600*($O19-$O18)/(INDEX($T$5:$AB$6,MATCH(I$15,$S$5:$S$6,0),MATCH(CONCATENATE($P19,$Q19),$T$4:$AB$4,0)))+$T$8))</f>
        <v>0.37126157407407406</v>
      </c>
      <c r="J18" s="40">
        <f t="shared" si="6"/>
        <v>0.47542824074074069</v>
      </c>
      <c r="K18" s="40">
        <f t="shared" si="6"/>
        <v>0.55876157407407401</v>
      </c>
      <c r="L18" s="40">
        <f t="shared" si="6"/>
        <v>0.65251157407407401</v>
      </c>
      <c r="M18" s="44">
        <f t="shared" si="6"/>
        <v>0.73584490740740738</v>
      </c>
      <c r="O18" s="5">
        <f t="shared" si="3"/>
        <v>12.299999999999999</v>
      </c>
      <c r="P18" s="8">
        <v>1</v>
      </c>
      <c r="Q18" s="45" t="s">
        <v>48</v>
      </c>
      <c r="R18" s="46">
        <f t="shared" ref="R18:S18" si="7">TIME(0,0,(3600*($O18-$O17)/(INDEX($T$5:$AB$6,MATCH(R$15,$S$5:$S$6,0),MATCH((CONCATENATE($P18,$Q18)),$T$4:$AB$4,0)))))</f>
        <v>2.1643518518518518E-3</v>
      </c>
      <c r="S18" s="46">
        <f t="shared" si="7"/>
        <v>2.7083333333333334E-3</v>
      </c>
      <c r="T18" s="1"/>
      <c r="U18" s="47"/>
      <c r="V18" s="1"/>
      <c r="W18" s="1"/>
    </row>
    <row r="19" spans="1:23" ht="13.5" customHeight="1" x14ac:dyDescent="0.25">
      <c r="A19" s="39">
        <f t="shared" ref="A19:E19" si="8">A18+TIME(0,0,(3600*($O19-$O18)/(INDEX($T$5:$AB$6,MATCH(A$15,$S$5:$S$6,0),MATCH(CONCATENATE($P19,$Q19),$T$4:$AB$4,0)))+$T$8))</f>
        <v>0.31461805555555555</v>
      </c>
      <c r="B19" s="40">
        <f t="shared" si="8"/>
        <v>0.41184027777777776</v>
      </c>
      <c r="C19" s="40">
        <f t="shared" si="8"/>
        <v>0.51600694444444439</v>
      </c>
      <c r="D19" s="40">
        <f t="shared" si="8"/>
        <v>0.60628472222222218</v>
      </c>
      <c r="E19" s="40">
        <f t="shared" si="8"/>
        <v>0.69309027777777776</v>
      </c>
      <c r="F19" s="42">
        <v>5.5</v>
      </c>
      <c r="G19" s="42">
        <v>3</v>
      </c>
      <c r="H19" s="48" t="s">
        <v>50</v>
      </c>
      <c r="I19" s="40">
        <f t="shared" ref="I19:M19" si="9">I20+TIME(0,0,(3600*($O20-$O19)/(INDEX($T$5:$AB$6,MATCH(I$15,$S$5:$S$6,0),MATCH(CONCATENATE($P20,$Q20),$T$4:$AB$4,0)))+$T$8))</f>
        <v>0.36628472222222219</v>
      </c>
      <c r="J19" s="40">
        <f t="shared" si="9"/>
        <v>0.47045138888888882</v>
      </c>
      <c r="K19" s="40">
        <f t="shared" si="9"/>
        <v>0.55378472222222219</v>
      </c>
      <c r="L19" s="40">
        <f t="shared" si="9"/>
        <v>0.64753472222222219</v>
      </c>
      <c r="M19" s="44">
        <f t="shared" si="9"/>
        <v>0.73086805555555556</v>
      </c>
      <c r="O19" s="5">
        <f t="shared" si="3"/>
        <v>17.799999999999997</v>
      </c>
      <c r="P19" s="8">
        <v>1</v>
      </c>
      <c r="Q19" s="45" t="s">
        <v>48</v>
      </c>
      <c r="R19" s="46">
        <f t="shared" ref="R19:S19" si="10">TIME(0,0,(3600*($O19-$O18)/(INDEX($T$5:$AB$6,MATCH(R$15,$S$5:$S$6,0),MATCH((CONCATENATE($P19,$Q19)),$T$4:$AB$4,0)))))</f>
        <v>4.5833333333333334E-3</v>
      </c>
      <c r="S19" s="46">
        <f t="shared" si="10"/>
        <v>5.7291666666666671E-3</v>
      </c>
      <c r="T19" s="1"/>
      <c r="U19" s="47"/>
      <c r="V19" s="1"/>
      <c r="W19" s="1"/>
    </row>
    <row r="20" spans="1:23" ht="13.5" customHeight="1" x14ac:dyDescent="0.25">
      <c r="A20" s="39">
        <f t="shared" ref="A20:E20" si="11">A19+TIME(0,0,(3600*($O20-$O19)/(INDEX($T$5:$AB$6,MATCH(A$15,$S$5:$S$6,0),MATCH(CONCATENATE($P20,$Q20),$T$4:$AB$4,0)))+$T$8))</f>
        <v>0.31584490740740739</v>
      </c>
      <c r="B20" s="40">
        <f t="shared" si="11"/>
        <v>0.4130671296296296</v>
      </c>
      <c r="C20" s="40">
        <f t="shared" si="11"/>
        <v>0.51723379629629629</v>
      </c>
      <c r="D20" s="40">
        <f t="shared" si="11"/>
        <v>0.60751157407407408</v>
      </c>
      <c r="E20" s="40">
        <f t="shared" si="11"/>
        <v>0.69431712962962966</v>
      </c>
      <c r="F20" s="42">
        <v>1</v>
      </c>
      <c r="G20" s="41">
        <v>4</v>
      </c>
      <c r="H20" s="48" t="s">
        <v>51</v>
      </c>
      <c r="I20" s="40">
        <f t="shared" ref="I20:M20" si="12">I21+TIME(0,0,(3600*($O21-$O20)/(INDEX($T$5:$AB$6,MATCH(I$15,$S$5:$S$6,0),MATCH(CONCATENATE($P21,$Q21),$T$4:$AB$4,0)))+$T$8))</f>
        <v>0.36505787037037035</v>
      </c>
      <c r="J20" s="40">
        <f t="shared" si="12"/>
        <v>0.46922453703703698</v>
      </c>
      <c r="K20" s="40">
        <f t="shared" si="12"/>
        <v>0.5525578703703703</v>
      </c>
      <c r="L20" s="40">
        <f t="shared" si="12"/>
        <v>0.6463078703703703</v>
      </c>
      <c r="M20" s="44">
        <f t="shared" si="12"/>
        <v>0.72964120370370367</v>
      </c>
      <c r="O20" s="5">
        <f t="shared" si="3"/>
        <v>18.799999999999997</v>
      </c>
      <c r="P20" s="8">
        <v>1</v>
      </c>
      <c r="Q20" s="45" t="s">
        <v>48</v>
      </c>
      <c r="R20" s="46">
        <f t="shared" ref="R20:S20" si="13">TIME(0,0,(3600*($O20-$O19)/(INDEX($T$5:$AB$6,MATCH(R$15,$S$5:$S$6,0),MATCH((CONCATENATE($P20,$Q20)),$T$4:$AB$4,0)))))</f>
        <v>8.3333333333333339E-4</v>
      </c>
      <c r="S20" s="46">
        <f t="shared" si="13"/>
        <v>1.0416666666666667E-3</v>
      </c>
      <c r="T20" s="1"/>
      <c r="U20" s="47"/>
      <c r="V20" s="1"/>
      <c r="W20" s="1"/>
    </row>
    <row r="21" spans="1:23" ht="13.5" customHeight="1" x14ac:dyDescent="0.25">
      <c r="A21" s="39">
        <f t="shared" ref="A21:E21" si="14">A20+TIME(0,0,(3600*($O21-$O20)/(INDEX($T$5:$AB$6,MATCH(A$15,$S$5:$S$6,0),MATCH(CONCATENATE($P21,$Q21),$T$4:$AB$4,0)))+$T$8))</f>
        <v>0.31814814814814812</v>
      </c>
      <c r="B21" s="40">
        <f t="shared" si="14"/>
        <v>0.41537037037037033</v>
      </c>
      <c r="C21" s="40">
        <f t="shared" si="14"/>
        <v>0.51953703703703702</v>
      </c>
      <c r="D21" s="40">
        <f t="shared" si="14"/>
        <v>0.60981481481481481</v>
      </c>
      <c r="E21" s="40">
        <f t="shared" si="14"/>
        <v>0.69662037037037039</v>
      </c>
      <c r="F21" s="42">
        <v>2.2999999999999998</v>
      </c>
      <c r="G21" s="42">
        <v>5</v>
      </c>
      <c r="H21" s="43" t="s">
        <v>52</v>
      </c>
      <c r="I21" s="40">
        <f t="shared" ref="I21:M21" si="15">I22+TIME(0,0,(3600*($O22-$O21)/(INDEX($T$5:$AB$6,MATCH(I$15,$S$5:$S$6,0),MATCH(CONCATENATE($P22,$Q22),$T$4:$AB$4,0)))+$T$8))</f>
        <v>0.36275462962962962</v>
      </c>
      <c r="J21" s="40">
        <f t="shared" si="15"/>
        <v>0.46692129629629625</v>
      </c>
      <c r="K21" s="40">
        <f t="shared" si="15"/>
        <v>0.55025462962962957</v>
      </c>
      <c r="L21" s="40">
        <f t="shared" si="15"/>
        <v>0.64400462962962957</v>
      </c>
      <c r="M21" s="44">
        <f t="shared" si="15"/>
        <v>0.72733796296296294</v>
      </c>
      <c r="O21" s="5">
        <f t="shared" si="3"/>
        <v>21.099999999999998</v>
      </c>
      <c r="P21" s="8">
        <v>1</v>
      </c>
      <c r="Q21" s="45" t="s">
        <v>48</v>
      </c>
      <c r="R21" s="46">
        <f t="shared" ref="R21:S21" si="16">TIME(0,0,(3600*($O21-$O20)/(INDEX($T$5:$AB$6,MATCH(R$15,$S$5:$S$6,0),MATCH((CONCATENATE($P21,$Q21)),$T$4:$AB$4,0)))))</f>
        <v>1.9097222222222222E-3</v>
      </c>
      <c r="S21" s="46">
        <f t="shared" si="16"/>
        <v>2.3958333333333336E-3</v>
      </c>
      <c r="T21" s="1"/>
      <c r="U21" s="47"/>
      <c r="V21" s="1"/>
      <c r="W21" s="1"/>
    </row>
    <row r="22" spans="1:23" ht="13.5" customHeight="1" x14ac:dyDescent="0.25">
      <c r="A22" s="39">
        <f t="shared" ref="A22:E22" si="17">A21+TIME(0,0,(3600*($O22-$O21)/(INDEX($T$5:$AB$6,MATCH(A$15,$S$5:$S$6,0),MATCH(CONCATENATE($P22,$Q22),$T$4:$AB$4,0)))+$T$8))</f>
        <v>0.32045138888888886</v>
      </c>
      <c r="B22" s="40">
        <f t="shared" si="17"/>
        <v>0.41767361111111106</v>
      </c>
      <c r="C22" s="40">
        <f t="shared" si="17"/>
        <v>0.52184027777777775</v>
      </c>
      <c r="D22" s="40">
        <f t="shared" si="17"/>
        <v>0.61211805555555554</v>
      </c>
      <c r="E22" s="40">
        <f t="shared" si="17"/>
        <v>0.69892361111111112</v>
      </c>
      <c r="F22" s="42">
        <v>2.2999999999999998</v>
      </c>
      <c r="G22" s="41">
        <v>6</v>
      </c>
      <c r="H22" s="43" t="s">
        <v>53</v>
      </c>
      <c r="I22" s="40">
        <f t="shared" ref="I22:M22" si="18">I23+TIME(0,0,(3600*($O23-$O22)/(INDEX($T$5:$AB$6,MATCH(I$15,$S$5:$S$6,0),MATCH(CONCATENATE($P23,$Q23),$T$4:$AB$4,0)))+$T$8))</f>
        <v>0.36045138888888889</v>
      </c>
      <c r="J22" s="40">
        <f t="shared" si="18"/>
        <v>0.46461805555555552</v>
      </c>
      <c r="K22" s="40">
        <f t="shared" si="18"/>
        <v>0.54795138888888884</v>
      </c>
      <c r="L22" s="40">
        <f t="shared" si="18"/>
        <v>0.64170138888888884</v>
      </c>
      <c r="M22" s="44">
        <f t="shared" si="18"/>
        <v>0.72503472222222221</v>
      </c>
      <c r="O22" s="5">
        <f t="shared" si="3"/>
        <v>23.4</v>
      </c>
      <c r="P22" s="8">
        <v>1</v>
      </c>
      <c r="Q22" s="45" t="s">
        <v>48</v>
      </c>
      <c r="R22" s="46">
        <f t="shared" ref="R22:S22" si="19">TIME(0,0,(3600*($O22-$O21)/(INDEX($T$5:$AB$6,MATCH(R$15,$S$5:$S$6,0),MATCH((CONCATENATE($P22,$Q22)),$T$4:$AB$4,0)))))</f>
        <v>1.9097222222222222E-3</v>
      </c>
      <c r="S22" s="46">
        <f t="shared" si="19"/>
        <v>2.3958333333333336E-3</v>
      </c>
      <c r="T22" s="1"/>
      <c r="U22" s="47"/>
      <c r="V22" s="1"/>
      <c r="W22" s="1"/>
    </row>
    <row r="23" spans="1:23" ht="13.5" customHeight="1" x14ac:dyDescent="0.25">
      <c r="A23" s="39">
        <f t="shared" ref="A23:E23" si="20">A22+TIME(0,0,(3600*($O23-$O22)/(INDEX($T$5:$AB$6,MATCH(A$15,$S$5:$S$6,0),MATCH(CONCATENATE($P23,$Q23),$T$4:$AB$4,0)))+$T$8))</f>
        <v>0.32509259259259254</v>
      </c>
      <c r="B23" s="40">
        <f t="shared" si="20"/>
        <v>0.42231481481481475</v>
      </c>
      <c r="C23" s="40">
        <f t="shared" si="20"/>
        <v>0.52648148148148144</v>
      </c>
      <c r="D23" s="40">
        <f t="shared" si="20"/>
        <v>0.61675925925925923</v>
      </c>
      <c r="E23" s="40">
        <f t="shared" si="20"/>
        <v>0.70356481481481481</v>
      </c>
      <c r="F23" s="42">
        <v>5.0999999999999996</v>
      </c>
      <c r="G23" s="42">
        <v>7</v>
      </c>
      <c r="H23" s="43" t="s">
        <v>54</v>
      </c>
      <c r="I23" s="40">
        <f t="shared" ref="I23:M23" si="21">I24+TIME(0,0,(3600*($O24-$O23)/(INDEX($T$5:$AB$6,MATCH(I$15,$S$5:$S$6,0),MATCH(CONCATENATE($P24,$Q24),$T$4:$AB$4,0)))+$T$8))</f>
        <v>0.3558101851851852</v>
      </c>
      <c r="J23" s="40">
        <f t="shared" si="21"/>
        <v>0.45997685185185183</v>
      </c>
      <c r="K23" s="40">
        <f t="shared" si="21"/>
        <v>0.54331018518518515</v>
      </c>
      <c r="L23" s="40">
        <f t="shared" si="21"/>
        <v>0.63706018518518515</v>
      </c>
      <c r="M23" s="44">
        <f t="shared" si="21"/>
        <v>0.72039351851851852</v>
      </c>
      <c r="O23" s="5">
        <f t="shared" si="3"/>
        <v>28.5</v>
      </c>
      <c r="P23" s="8">
        <v>1</v>
      </c>
      <c r="Q23" s="45" t="s">
        <v>48</v>
      </c>
      <c r="R23" s="46">
        <f t="shared" ref="R23:S23" si="22">TIME(0,0,(3600*($O23-$O22)/(INDEX($T$5:$AB$6,MATCH(R$15,$S$5:$S$6,0),MATCH((CONCATENATE($P23,$Q23)),$T$4:$AB$4,0)))))</f>
        <v>4.2476851851851851E-3</v>
      </c>
      <c r="S23" s="46">
        <f t="shared" si="22"/>
        <v>5.3125000000000004E-3</v>
      </c>
      <c r="T23" s="1"/>
      <c r="U23" s="47"/>
      <c r="V23" s="1"/>
      <c r="W23" s="1"/>
    </row>
    <row r="24" spans="1:23" ht="13.5" customHeight="1" x14ac:dyDescent="0.25">
      <c r="A24" s="39">
        <f t="shared" ref="A24:E24" si="23">A23+TIME(0,0,(3600*($O24-$O23)/(INDEX($T$5:$AB$6,MATCH(A$15,$S$5:$S$6,0),MATCH(CONCATENATE($P24,$Q24),$T$4:$AB$4,0)))+$T$8))</f>
        <v>0.32673611111111106</v>
      </c>
      <c r="B24" s="40">
        <f t="shared" si="23"/>
        <v>0.42395833333333327</v>
      </c>
      <c r="C24" s="40">
        <f t="shared" si="23"/>
        <v>0.52812499999999996</v>
      </c>
      <c r="D24" s="40">
        <f t="shared" si="23"/>
        <v>0.61840277777777775</v>
      </c>
      <c r="E24" s="40">
        <f t="shared" si="23"/>
        <v>0.70520833333333333</v>
      </c>
      <c r="F24" s="42">
        <v>1.5</v>
      </c>
      <c r="G24" s="41">
        <v>8</v>
      </c>
      <c r="H24" s="43" t="s">
        <v>55</v>
      </c>
      <c r="I24" s="49">
        <v>0.35416666666666669</v>
      </c>
      <c r="J24" s="49">
        <v>0.45833333333333331</v>
      </c>
      <c r="K24" s="49">
        <v>0.54166666666666663</v>
      </c>
      <c r="L24" s="49">
        <v>0.63541666666666663</v>
      </c>
      <c r="M24" s="50">
        <v>0.71875</v>
      </c>
      <c r="O24" s="5">
        <f t="shared" si="3"/>
        <v>30</v>
      </c>
      <c r="P24" s="8">
        <v>1</v>
      </c>
      <c r="Q24" s="45" t="s">
        <v>48</v>
      </c>
      <c r="R24" s="46">
        <f t="shared" ref="R24:S24" si="24">TIME(0,0,(3600*($O24-$O23)/(INDEX($T$5:$AB$6,MATCH(R$15,$S$5:$S$6,0),MATCH((CONCATENATE($P24,$Q24)),$T$4:$AB$4,0)))))</f>
        <v>1.25E-3</v>
      </c>
      <c r="S24" s="46">
        <f t="shared" si="24"/>
        <v>1.5624999999999999E-3</v>
      </c>
      <c r="T24" s="1"/>
      <c r="U24" s="47"/>
      <c r="V24" s="1"/>
      <c r="W24" s="1"/>
    </row>
    <row r="25" spans="1:23" ht="13.5" customHeight="1" x14ac:dyDescent="0.25">
      <c r="A25" s="39"/>
      <c r="B25" s="40"/>
      <c r="C25" s="40"/>
      <c r="D25" s="40"/>
      <c r="E25" s="40"/>
      <c r="F25" s="42"/>
      <c r="G25" s="42"/>
      <c r="H25" s="43"/>
      <c r="I25" s="40"/>
      <c r="J25" s="40"/>
      <c r="K25" s="40"/>
      <c r="L25" s="40"/>
      <c r="M25" s="44"/>
      <c r="R25" s="46"/>
      <c r="S25" s="46"/>
      <c r="T25" s="1"/>
      <c r="U25" s="47"/>
      <c r="V25" s="1"/>
      <c r="W25" s="1"/>
    </row>
    <row r="26" spans="1:23" ht="13.5" customHeight="1" x14ac:dyDescent="0.2">
      <c r="A26" s="51" t="s">
        <v>56</v>
      </c>
      <c r="B26" s="52" t="s">
        <v>56</v>
      </c>
      <c r="C26" s="52" t="s">
        <v>56</v>
      </c>
      <c r="D26" s="52" t="s">
        <v>56</v>
      </c>
      <c r="E26" s="52" t="s">
        <v>56</v>
      </c>
      <c r="F26" s="52"/>
      <c r="G26" s="52"/>
      <c r="H26" s="53"/>
      <c r="I26" s="54" t="s">
        <v>56</v>
      </c>
      <c r="J26" s="54" t="s">
        <v>56</v>
      </c>
      <c r="K26" s="54" t="s">
        <v>56</v>
      </c>
      <c r="L26" s="54" t="s">
        <v>56</v>
      </c>
      <c r="M26" s="55" t="s">
        <v>56</v>
      </c>
    </row>
    <row r="27" spans="1:23" ht="13.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23" ht="13.5" customHeight="1" x14ac:dyDescent="0.25">
      <c r="A28" s="88" t="s">
        <v>29</v>
      </c>
      <c r="B28" s="89"/>
      <c r="C28" s="89"/>
      <c r="D28" s="89"/>
      <c r="E28" s="89"/>
      <c r="F28" s="15" t="s">
        <v>30</v>
      </c>
      <c r="G28" s="16" t="s">
        <v>31</v>
      </c>
      <c r="H28" s="16" t="s">
        <v>32</v>
      </c>
      <c r="I28" s="90" t="s">
        <v>33</v>
      </c>
      <c r="J28" s="91"/>
      <c r="K28" s="91"/>
      <c r="L28" s="91"/>
      <c r="M28" s="92"/>
    </row>
    <row r="29" spans="1:23" ht="13.5" customHeight="1" x14ac:dyDescent="0.25">
      <c r="A29" s="90" t="s">
        <v>34</v>
      </c>
      <c r="B29" s="91"/>
      <c r="C29" s="91"/>
      <c r="D29" s="91"/>
      <c r="E29" s="92"/>
      <c r="F29" s="18"/>
      <c r="G29" s="19" t="s">
        <v>35</v>
      </c>
      <c r="H29" s="20" t="s">
        <v>36</v>
      </c>
      <c r="I29" s="90" t="s">
        <v>34</v>
      </c>
      <c r="J29" s="91"/>
      <c r="K29" s="91"/>
      <c r="L29" s="91"/>
      <c r="M29" s="92"/>
    </row>
    <row r="30" spans="1:23" ht="13.5" customHeight="1" x14ac:dyDescent="0.25">
      <c r="A30" s="21" t="s">
        <v>57</v>
      </c>
      <c r="B30" s="59" t="s">
        <v>59</v>
      </c>
      <c r="C30" s="59" t="s">
        <v>60</v>
      </c>
      <c r="D30" s="59" t="s">
        <v>61</v>
      </c>
      <c r="E30" s="59" t="s">
        <v>62</v>
      </c>
      <c r="F30" s="23"/>
      <c r="G30" s="23"/>
      <c r="H30" s="22"/>
      <c r="I30" s="22" t="s">
        <v>57</v>
      </c>
      <c r="J30" s="22" t="s">
        <v>59</v>
      </c>
      <c r="K30" s="22" t="s">
        <v>60</v>
      </c>
      <c r="L30" s="22" t="s">
        <v>61</v>
      </c>
      <c r="M30" s="24" t="s">
        <v>62</v>
      </c>
    </row>
    <row r="31" spans="1:23" ht="13.5" customHeight="1" x14ac:dyDescent="0.25">
      <c r="A31" s="26" t="s">
        <v>23</v>
      </c>
      <c r="B31" s="27" t="s">
        <v>23</v>
      </c>
      <c r="C31" s="27" t="s">
        <v>23</v>
      </c>
      <c r="D31" s="27" t="s">
        <v>23</v>
      </c>
      <c r="E31" s="27" t="s">
        <v>23</v>
      </c>
      <c r="F31" s="28"/>
      <c r="G31" s="28"/>
      <c r="H31" s="29"/>
      <c r="I31" s="27" t="s">
        <v>23</v>
      </c>
      <c r="J31" s="27" t="s">
        <v>23</v>
      </c>
      <c r="K31" s="27" t="s">
        <v>23</v>
      </c>
      <c r="L31" s="27" t="s">
        <v>23</v>
      </c>
      <c r="M31" s="30" t="s">
        <v>23</v>
      </c>
    </row>
    <row r="32" spans="1:23" ht="13.5" customHeight="1" x14ac:dyDescent="0.2">
      <c r="A32" s="62">
        <v>0.77083333333333337</v>
      </c>
      <c r="B32" s="63">
        <v>0.67708333333333337</v>
      </c>
      <c r="C32" s="63">
        <v>0.2986111111111111</v>
      </c>
      <c r="D32" s="63">
        <v>0.39583333333333331</v>
      </c>
      <c r="E32" s="63">
        <v>0.59027777777777779</v>
      </c>
      <c r="F32" s="64">
        <v>0</v>
      </c>
      <c r="G32" s="64">
        <v>0</v>
      </c>
      <c r="H32" s="65" t="s">
        <v>46</v>
      </c>
      <c r="I32" s="66">
        <f t="shared" ref="I32:M39" si="25">I33+TIME(0,0,(3600*($O17-$O16)/(INDEX($T$5:$AB$6,MATCH(I$31,$S$5:$S$6,0),MATCH(CONCATENATE($P17,$Q17),$T$4:$AB$4,0)))+$T$8))</f>
        <v>0.28506944444444438</v>
      </c>
      <c r="J32" s="66">
        <f t="shared" si="25"/>
        <v>0.28506944444444443</v>
      </c>
      <c r="K32" s="66">
        <f t="shared" si="25"/>
        <v>0.38229166666666664</v>
      </c>
      <c r="L32" s="66">
        <f t="shared" si="25"/>
        <v>0.56979166666666659</v>
      </c>
      <c r="M32" s="67">
        <f t="shared" si="25"/>
        <v>0.66354166666666659</v>
      </c>
    </row>
    <row r="33" spans="1:28" ht="13.5" customHeight="1" x14ac:dyDescent="0.2">
      <c r="A33" s="68">
        <f t="shared" ref="A33:E40" si="26">A32+TIME(0,0,(3600*($O17-$O16)/(INDEX($T$5:$AB$6,MATCH(A$31,$S$5:$S$6,0),MATCH(CONCATENATE($P17,$Q17),$T$4:$AB$4,0)))+$T$8))</f>
        <v>0.77930555555555558</v>
      </c>
      <c r="B33" s="60">
        <f t="shared" si="26"/>
        <v>0.68555555555555558</v>
      </c>
      <c r="C33" s="60">
        <f t="shared" si="26"/>
        <v>0.30708333333333332</v>
      </c>
      <c r="D33" s="60">
        <f t="shared" si="26"/>
        <v>0.40430555555555553</v>
      </c>
      <c r="E33" s="61">
        <f t="shared" si="26"/>
        <v>0.59875</v>
      </c>
      <c r="F33" s="42">
        <v>9.6999999999999993</v>
      </c>
      <c r="G33" s="42">
        <v>1</v>
      </c>
      <c r="H33" s="43" t="s">
        <v>47</v>
      </c>
      <c r="I33" s="40">
        <f t="shared" si="25"/>
        <v>0.27659722222222216</v>
      </c>
      <c r="J33" s="40">
        <f t="shared" si="25"/>
        <v>0.27659722222222222</v>
      </c>
      <c r="K33" s="40">
        <f t="shared" si="25"/>
        <v>0.37381944444444443</v>
      </c>
      <c r="L33" s="40">
        <f t="shared" si="25"/>
        <v>0.56131944444444437</v>
      </c>
      <c r="M33" s="69">
        <f t="shared" si="25"/>
        <v>0.65506944444444437</v>
      </c>
    </row>
    <row r="34" spans="1:28" ht="13.5" customHeight="1" x14ac:dyDescent="0.2">
      <c r="A34" s="68">
        <f t="shared" si="26"/>
        <v>0.78186342592592595</v>
      </c>
      <c r="B34" s="60">
        <f t="shared" si="26"/>
        <v>0.68811342592592595</v>
      </c>
      <c r="C34" s="60">
        <f t="shared" si="26"/>
        <v>0.30964120370370368</v>
      </c>
      <c r="D34" s="60">
        <f t="shared" si="26"/>
        <v>0.40686342592592589</v>
      </c>
      <c r="E34" s="61">
        <f t="shared" si="26"/>
        <v>0.60130787037037037</v>
      </c>
      <c r="F34" s="42">
        <v>2.6</v>
      </c>
      <c r="G34" s="42">
        <v>2</v>
      </c>
      <c r="H34" s="43" t="s">
        <v>49</v>
      </c>
      <c r="I34" s="40">
        <f t="shared" si="25"/>
        <v>0.2740393518518518</v>
      </c>
      <c r="J34" s="40">
        <f t="shared" si="25"/>
        <v>0.27403935185185185</v>
      </c>
      <c r="K34" s="40">
        <f t="shared" si="25"/>
        <v>0.37126157407407406</v>
      </c>
      <c r="L34" s="40">
        <f t="shared" si="25"/>
        <v>0.55876157407407401</v>
      </c>
      <c r="M34" s="69">
        <f t="shared" si="25"/>
        <v>0.65251157407407401</v>
      </c>
    </row>
    <row r="35" spans="1:28" ht="13.5" customHeight="1" x14ac:dyDescent="0.2">
      <c r="A35" s="68">
        <f t="shared" si="26"/>
        <v>0.78684027777777776</v>
      </c>
      <c r="B35" s="60">
        <f t="shared" si="26"/>
        <v>0.69309027777777776</v>
      </c>
      <c r="C35" s="60">
        <f t="shared" si="26"/>
        <v>0.31461805555555555</v>
      </c>
      <c r="D35" s="60">
        <f t="shared" si="26"/>
        <v>0.41184027777777776</v>
      </c>
      <c r="E35" s="61">
        <f t="shared" si="26"/>
        <v>0.60628472222222218</v>
      </c>
      <c r="F35" s="42">
        <v>5.5</v>
      </c>
      <c r="G35" s="42">
        <v>3</v>
      </c>
      <c r="H35" s="48" t="s">
        <v>50</v>
      </c>
      <c r="I35" s="40">
        <f t="shared" si="25"/>
        <v>0.26906249999999993</v>
      </c>
      <c r="J35" s="40">
        <f t="shared" si="25"/>
        <v>0.26906249999999998</v>
      </c>
      <c r="K35" s="40">
        <f t="shared" si="25"/>
        <v>0.36628472222222219</v>
      </c>
      <c r="L35" s="40">
        <f t="shared" si="25"/>
        <v>0.55378472222222219</v>
      </c>
      <c r="M35" s="69">
        <f t="shared" si="25"/>
        <v>0.64753472222222219</v>
      </c>
    </row>
    <row r="36" spans="1:28" ht="13.5" customHeight="1" x14ac:dyDescent="0.2">
      <c r="A36" s="68">
        <f t="shared" si="26"/>
        <v>0.78806712962962966</v>
      </c>
      <c r="B36" s="60">
        <f t="shared" si="26"/>
        <v>0.69431712962962966</v>
      </c>
      <c r="C36" s="60">
        <f t="shared" si="26"/>
        <v>0.31584490740740739</v>
      </c>
      <c r="D36" s="60">
        <f t="shared" si="26"/>
        <v>0.4130671296296296</v>
      </c>
      <c r="E36" s="61">
        <f t="shared" si="26"/>
        <v>0.60751157407407408</v>
      </c>
      <c r="F36" s="42">
        <v>1</v>
      </c>
      <c r="G36" s="42">
        <v>4</v>
      </c>
      <c r="H36" s="48" t="s">
        <v>51</v>
      </c>
      <c r="I36" s="40">
        <f t="shared" si="25"/>
        <v>0.26783564814814809</v>
      </c>
      <c r="J36" s="40">
        <f t="shared" si="25"/>
        <v>0.26783564814814814</v>
      </c>
      <c r="K36" s="40">
        <f t="shared" si="25"/>
        <v>0.36505787037037035</v>
      </c>
      <c r="L36" s="40">
        <f t="shared" si="25"/>
        <v>0.5525578703703703</v>
      </c>
      <c r="M36" s="69">
        <f t="shared" si="25"/>
        <v>0.6463078703703703</v>
      </c>
    </row>
    <row r="37" spans="1:28" ht="13.5" customHeight="1" x14ac:dyDescent="0.2">
      <c r="A37" s="68">
        <f t="shared" si="26"/>
        <v>0.79037037037037039</v>
      </c>
      <c r="B37" s="60">
        <f t="shared" si="26"/>
        <v>0.69662037037037039</v>
      </c>
      <c r="C37" s="60">
        <f t="shared" si="26"/>
        <v>0.31814814814814812</v>
      </c>
      <c r="D37" s="60">
        <f t="shared" si="26"/>
        <v>0.41537037037037033</v>
      </c>
      <c r="E37" s="61">
        <f t="shared" si="26"/>
        <v>0.60981481481481481</v>
      </c>
      <c r="F37" s="42">
        <v>2.2999999999999998</v>
      </c>
      <c r="G37" s="42">
        <v>5</v>
      </c>
      <c r="H37" s="43" t="s">
        <v>52</v>
      </c>
      <c r="I37" s="40">
        <f t="shared" si="25"/>
        <v>0.26553240740740736</v>
      </c>
      <c r="J37" s="40">
        <f t="shared" si="25"/>
        <v>0.26553240740740741</v>
      </c>
      <c r="K37" s="40">
        <f t="shared" si="25"/>
        <v>0.36275462962962962</v>
      </c>
      <c r="L37" s="40">
        <f t="shared" si="25"/>
        <v>0.55025462962962957</v>
      </c>
      <c r="M37" s="69">
        <f t="shared" si="25"/>
        <v>0.64400462962962957</v>
      </c>
    </row>
    <row r="38" spans="1:28" ht="13.5" customHeight="1" x14ac:dyDescent="0.2">
      <c r="A38" s="68">
        <f t="shared" si="26"/>
        <v>0.79267361111111112</v>
      </c>
      <c r="B38" s="60">
        <f t="shared" si="26"/>
        <v>0.69892361111111112</v>
      </c>
      <c r="C38" s="60">
        <f t="shared" si="26"/>
        <v>0.32045138888888886</v>
      </c>
      <c r="D38" s="60">
        <f t="shared" si="26"/>
        <v>0.41767361111111106</v>
      </c>
      <c r="E38" s="61">
        <f t="shared" si="26"/>
        <v>0.61211805555555554</v>
      </c>
      <c r="F38" s="42">
        <v>2.2999999999999998</v>
      </c>
      <c r="G38" s="42">
        <v>6</v>
      </c>
      <c r="H38" s="43" t="s">
        <v>53</v>
      </c>
      <c r="I38" s="40">
        <f t="shared" si="25"/>
        <v>0.26322916666666663</v>
      </c>
      <c r="J38" s="40">
        <f t="shared" si="25"/>
        <v>0.26322916666666668</v>
      </c>
      <c r="K38" s="40">
        <f t="shared" si="25"/>
        <v>0.36045138888888889</v>
      </c>
      <c r="L38" s="40">
        <f t="shared" si="25"/>
        <v>0.54795138888888884</v>
      </c>
      <c r="M38" s="69">
        <f t="shared" si="25"/>
        <v>0.64170138888888884</v>
      </c>
    </row>
    <row r="39" spans="1:28" ht="13.5" customHeight="1" x14ac:dyDescent="0.2">
      <c r="A39" s="68">
        <f t="shared" si="26"/>
        <v>0.79731481481481481</v>
      </c>
      <c r="B39" s="60">
        <f t="shared" si="26"/>
        <v>0.70356481481481481</v>
      </c>
      <c r="C39" s="60">
        <f t="shared" si="26"/>
        <v>0.32509259259259254</v>
      </c>
      <c r="D39" s="60">
        <f t="shared" si="26"/>
        <v>0.42231481481481475</v>
      </c>
      <c r="E39" s="61">
        <f t="shared" si="26"/>
        <v>0.61675925925925923</v>
      </c>
      <c r="F39" s="42">
        <v>5.0999999999999996</v>
      </c>
      <c r="G39" s="42">
        <v>7</v>
      </c>
      <c r="H39" s="43" t="s">
        <v>54</v>
      </c>
      <c r="I39" s="40">
        <f t="shared" si="25"/>
        <v>0.25858796296296294</v>
      </c>
      <c r="J39" s="40">
        <f t="shared" si="25"/>
        <v>0.25858796296296299</v>
      </c>
      <c r="K39" s="40">
        <f t="shared" si="25"/>
        <v>0.3558101851851852</v>
      </c>
      <c r="L39" s="40">
        <f t="shared" si="25"/>
        <v>0.54331018518518515</v>
      </c>
      <c r="M39" s="69">
        <f t="shared" si="25"/>
        <v>0.63706018518518515</v>
      </c>
    </row>
    <row r="40" spans="1:28" ht="13.5" customHeight="1" x14ac:dyDescent="0.2">
      <c r="A40" s="68">
        <f t="shared" si="26"/>
        <v>0.79895833333333333</v>
      </c>
      <c r="B40" s="60">
        <f t="shared" si="26"/>
        <v>0.70520833333333333</v>
      </c>
      <c r="C40" s="60">
        <f t="shared" si="26"/>
        <v>0.32673611111111106</v>
      </c>
      <c r="D40" s="60">
        <f t="shared" si="26"/>
        <v>0.42395833333333327</v>
      </c>
      <c r="E40" s="61">
        <f t="shared" si="26"/>
        <v>0.61840277777777775</v>
      </c>
      <c r="F40" s="42">
        <v>1.5</v>
      </c>
      <c r="G40" s="42">
        <v>8</v>
      </c>
      <c r="H40" s="43" t="s">
        <v>55</v>
      </c>
      <c r="I40" s="49">
        <v>0.25694444444444442</v>
      </c>
      <c r="J40" s="49">
        <v>0.25694444444444448</v>
      </c>
      <c r="K40" s="49">
        <v>0.35416666666666669</v>
      </c>
      <c r="L40" s="49">
        <v>0.54166666666666663</v>
      </c>
      <c r="M40" s="70">
        <v>0.63541666666666663</v>
      </c>
    </row>
    <row r="41" spans="1:28" ht="13.5" customHeight="1" x14ac:dyDescent="0.2">
      <c r="A41" s="71"/>
      <c r="B41" s="40"/>
      <c r="C41" s="40"/>
      <c r="D41" s="40"/>
      <c r="E41" s="40"/>
      <c r="F41" s="42"/>
      <c r="G41" s="42"/>
      <c r="H41" s="43"/>
      <c r="I41" s="40"/>
      <c r="J41" s="40"/>
      <c r="K41" s="40"/>
      <c r="L41" s="40"/>
      <c r="M41" s="69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">
      <c r="A42" s="72" t="s">
        <v>56</v>
      </c>
      <c r="B42" s="76" t="s">
        <v>63</v>
      </c>
      <c r="C42" s="76" t="s">
        <v>63</v>
      </c>
      <c r="D42" s="77">
        <v>6</v>
      </c>
      <c r="E42" s="77">
        <v>6</v>
      </c>
      <c r="F42" s="74"/>
      <c r="G42" s="74"/>
      <c r="H42" s="75"/>
      <c r="I42" s="73" t="s">
        <v>56</v>
      </c>
      <c r="J42" s="73" t="s">
        <v>63</v>
      </c>
      <c r="K42" s="73" t="s">
        <v>63</v>
      </c>
      <c r="L42" s="77">
        <v>6</v>
      </c>
      <c r="M42" s="78">
        <v>6</v>
      </c>
    </row>
    <row r="43" spans="1:28" ht="13.5" customHeight="1" thickBo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28" s="58" customFormat="1" ht="13.5" customHeight="1" thickBot="1" x14ac:dyDescent="0.3">
      <c r="A44" s="88" t="s">
        <v>29</v>
      </c>
      <c r="B44" s="89"/>
      <c r="C44" s="89"/>
      <c r="D44" s="89"/>
      <c r="E44" s="89"/>
      <c r="F44" s="15" t="s">
        <v>30</v>
      </c>
      <c r="G44" s="16" t="s">
        <v>31</v>
      </c>
      <c r="H44" s="16" t="s">
        <v>32</v>
      </c>
      <c r="I44" s="90" t="s">
        <v>33</v>
      </c>
      <c r="J44" s="91"/>
      <c r="K44" s="91"/>
      <c r="L44" s="91"/>
      <c r="M44" s="92"/>
    </row>
    <row r="45" spans="1:28" ht="13.5" customHeight="1" thickBot="1" x14ac:dyDescent="0.3">
      <c r="A45" s="90" t="s">
        <v>34</v>
      </c>
      <c r="B45" s="91"/>
      <c r="C45" s="91"/>
      <c r="D45" s="91"/>
      <c r="E45" s="92"/>
      <c r="F45" s="18"/>
      <c r="G45" s="19" t="s">
        <v>35</v>
      </c>
      <c r="H45" s="20" t="s">
        <v>36</v>
      </c>
      <c r="I45" s="90" t="s">
        <v>34</v>
      </c>
      <c r="J45" s="91"/>
      <c r="K45" s="91"/>
      <c r="L45" s="91"/>
      <c r="M45" s="92"/>
    </row>
    <row r="46" spans="1:28" ht="13.5" customHeight="1" x14ac:dyDescent="0.25">
      <c r="A46" s="79" t="s">
        <v>64</v>
      </c>
      <c r="B46" s="59"/>
      <c r="C46" s="59"/>
      <c r="D46" s="59"/>
      <c r="E46" s="59"/>
      <c r="F46" s="23"/>
      <c r="G46" s="23"/>
      <c r="H46" s="22"/>
      <c r="I46" s="59" t="s">
        <v>64</v>
      </c>
      <c r="J46" s="22"/>
      <c r="K46" s="22"/>
      <c r="L46" s="22"/>
      <c r="M46" s="24"/>
    </row>
    <row r="47" spans="1:28" ht="13.5" customHeight="1" thickBot="1" x14ac:dyDescent="0.3">
      <c r="A47" s="26" t="s">
        <v>23</v>
      </c>
      <c r="B47" s="27"/>
      <c r="C47" s="27"/>
      <c r="D47" s="27"/>
      <c r="E47" s="27"/>
      <c r="F47" s="28"/>
      <c r="G47" s="28"/>
      <c r="H47" s="29"/>
      <c r="I47" s="27" t="s">
        <v>23</v>
      </c>
      <c r="J47" s="27"/>
      <c r="K47" s="27"/>
      <c r="L47" s="27"/>
      <c r="M47" s="30"/>
    </row>
    <row r="48" spans="1:28" ht="19.5" customHeight="1" x14ac:dyDescent="0.2">
      <c r="A48" s="62">
        <v>0.5</v>
      </c>
      <c r="B48" s="63"/>
      <c r="C48" s="63"/>
      <c r="D48" s="63"/>
      <c r="E48" s="63"/>
      <c r="F48" s="64">
        <v>0</v>
      </c>
      <c r="G48" s="64">
        <v>0</v>
      </c>
      <c r="H48" s="65" t="s">
        <v>46</v>
      </c>
      <c r="I48" s="81">
        <f>I49+TIME(0,0,(3600*($O17-$O16)/(INDEX($T$5:$AB$6,MATCH(I$31,$S$5:$S$6,0),MATCH(CONCATENATE($P17,$Q17),$T$4:$AB$4,0)))+$T$8))</f>
        <v>0.66354166666666659</v>
      </c>
      <c r="J48" s="66"/>
      <c r="K48" s="66"/>
      <c r="L48" s="66"/>
      <c r="M48" s="67"/>
      <c r="N48" s="1"/>
    </row>
    <row r="49" spans="1:13" ht="12.75" customHeight="1" x14ac:dyDescent="0.2">
      <c r="A49" s="68">
        <f>A48+TIME(0,0,(3600*($O17-$O16)/(INDEX($T$5:$AB$6,MATCH(A$31,$S$5:$S$6,0),MATCH(CONCATENATE($P17,$Q17),$T$4:$AB$4,0)))+$T$8))</f>
        <v>0.50847222222222221</v>
      </c>
      <c r="B49" s="60"/>
      <c r="C49" s="60"/>
      <c r="D49" s="60"/>
      <c r="E49" s="61"/>
      <c r="F49" s="42">
        <v>9.6999999999999993</v>
      </c>
      <c r="G49" s="42">
        <v>1</v>
      </c>
      <c r="H49" s="43" t="s">
        <v>47</v>
      </c>
      <c r="I49" s="82">
        <f t="shared" ref="I49:I55" si="27">I50+TIME(0,0,(3600*($O18-$O17)/(INDEX($T$5:$AB$6,MATCH(I$31,$S$5:$S$6,0),MATCH(CONCATENATE($P18,$Q18),$T$4:$AB$4,0)))+$T$8))</f>
        <v>0.65506944444444437</v>
      </c>
      <c r="J49" s="40"/>
      <c r="K49" s="40"/>
      <c r="L49" s="40"/>
      <c r="M49" s="69"/>
    </row>
    <row r="50" spans="1:13" ht="12.75" customHeight="1" x14ac:dyDescent="0.2">
      <c r="A50" s="68">
        <f t="shared" ref="A50:A56" si="28">A49+TIME(0,0,(3600*($O18-$O17)/(INDEX($T$5:$AB$6,MATCH(A$31,$S$5:$S$6,0),MATCH(CONCATENATE($P18,$Q18),$T$4:$AB$4,0)))+$T$8))</f>
        <v>0.51103009259259258</v>
      </c>
      <c r="B50" s="60"/>
      <c r="C50" s="60"/>
      <c r="D50" s="60"/>
      <c r="E50" s="61"/>
      <c r="F50" s="42">
        <v>2.6</v>
      </c>
      <c r="G50" s="42">
        <v>2</v>
      </c>
      <c r="H50" s="43" t="s">
        <v>49</v>
      </c>
      <c r="I50" s="82">
        <f t="shared" si="27"/>
        <v>0.65251157407407401</v>
      </c>
      <c r="J50" s="40"/>
      <c r="K50" s="40"/>
      <c r="L50" s="40"/>
      <c r="M50" s="69"/>
    </row>
    <row r="51" spans="1:13" ht="12.75" customHeight="1" x14ac:dyDescent="0.2">
      <c r="A51" s="68">
        <f t="shared" si="28"/>
        <v>0.51600694444444439</v>
      </c>
      <c r="B51" s="60"/>
      <c r="C51" s="60"/>
      <c r="D51" s="60"/>
      <c r="E51" s="61"/>
      <c r="F51" s="42">
        <v>5.5</v>
      </c>
      <c r="G51" s="42">
        <v>3</v>
      </c>
      <c r="H51" s="48" t="s">
        <v>50</v>
      </c>
      <c r="I51" s="82">
        <f t="shared" si="27"/>
        <v>0.64753472222222219</v>
      </c>
      <c r="J51" s="40"/>
      <c r="K51" s="40"/>
      <c r="L51" s="40"/>
      <c r="M51" s="69"/>
    </row>
    <row r="52" spans="1:13" ht="12.75" customHeight="1" x14ac:dyDescent="0.2">
      <c r="A52" s="68">
        <f t="shared" si="28"/>
        <v>0.51723379629629629</v>
      </c>
      <c r="B52" s="60"/>
      <c r="C52" s="60"/>
      <c r="D52" s="60"/>
      <c r="E52" s="61"/>
      <c r="F52" s="42">
        <v>1</v>
      </c>
      <c r="G52" s="42">
        <v>4</v>
      </c>
      <c r="H52" s="48" t="s">
        <v>51</v>
      </c>
      <c r="I52" s="82">
        <f t="shared" si="27"/>
        <v>0.6463078703703703</v>
      </c>
      <c r="J52" s="40"/>
      <c r="K52" s="40"/>
      <c r="L52" s="40"/>
      <c r="M52" s="69"/>
    </row>
    <row r="53" spans="1:13" ht="12.75" customHeight="1" x14ac:dyDescent="0.2">
      <c r="A53" s="68">
        <f t="shared" si="28"/>
        <v>0.51953703703703702</v>
      </c>
      <c r="B53" s="60"/>
      <c r="C53" s="60"/>
      <c r="D53" s="60"/>
      <c r="E53" s="61"/>
      <c r="F53" s="42">
        <v>2.2999999999999998</v>
      </c>
      <c r="G53" s="42">
        <v>5</v>
      </c>
      <c r="H53" s="43" t="s">
        <v>52</v>
      </c>
      <c r="I53" s="82">
        <f t="shared" si="27"/>
        <v>0.64400462962962957</v>
      </c>
      <c r="J53" s="40"/>
      <c r="K53" s="40"/>
      <c r="L53" s="40"/>
      <c r="M53" s="69"/>
    </row>
    <row r="54" spans="1:13" ht="12.75" customHeight="1" x14ac:dyDescent="0.2">
      <c r="A54" s="68">
        <f t="shared" si="28"/>
        <v>0.52184027777777775</v>
      </c>
      <c r="B54" s="60"/>
      <c r="C54" s="60"/>
      <c r="D54" s="60"/>
      <c r="E54" s="61"/>
      <c r="F54" s="42">
        <v>2.2999999999999998</v>
      </c>
      <c r="G54" s="42">
        <v>6</v>
      </c>
      <c r="H54" s="43" t="s">
        <v>53</v>
      </c>
      <c r="I54" s="82">
        <f t="shared" si="27"/>
        <v>0.64170138888888884</v>
      </c>
      <c r="J54" s="40"/>
      <c r="K54" s="40"/>
      <c r="L54" s="40"/>
      <c r="M54" s="69"/>
    </row>
    <row r="55" spans="1:13" ht="12.75" customHeight="1" x14ac:dyDescent="0.2">
      <c r="A55" s="68">
        <f t="shared" si="28"/>
        <v>0.52648148148148144</v>
      </c>
      <c r="B55" s="60"/>
      <c r="C55" s="60"/>
      <c r="D55" s="60"/>
      <c r="E55" s="61"/>
      <c r="F55" s="42">
        <v>5.0999999999999996</v>
      </c>
      <c r="G55" s="42">
        <v>7</v>
      </c>
      <c r="H55" s="43" t="s">
        <v>54</v>
      </c>
      <c r="I55" s="82">
        <f t="shared" si="27"/>
        <v>0.63706018518518515</v>
      </c>
      <c r="J55" s="40"/>
      <c r="K55" s="40"/>
      <c r="L55" s="40"/>
      <c r="M55" s="69"/>
    </row>
    <row r="56" spans="1:13" ht="12.75" customHeight="1" x14ac:dyDescent="0.2">
      <c r="A56" s="68">
        <f t="shared" si="28"/>
        <v>0.52812499999999996</v>
      </c>
      <c r="B56" s="60"/>
      <c r="C56" s="60"/>
      <c r="D56" s="60"/>
      <c r="E56" s="61"/>
      <c r="F56" s="42">
        <v>1.5</v>
      </c>
      <c r="G56" s="42">
        <v>8</v>
      </c>
      <c r="H56" s="43" t="s">
        <v>55</v>
      </c>
      <c r="I56" s="83">
        <v>0.63541666666666663</v>
      </c>
      <c r="J56" s="49"/>
      <c r="K56" s="49"/>
      <c r="L56" s="49"/>
      <c r="M56" s="70"/>
    </row>
    <row r="57" spans="1:13" ht="12.75" customHeight="1" x14ac:dyDescent="0.2">
      <c r="A57" s="71"/>
      <c r="B57" s="40"/>
      <c r="C57" s="40"/>
      <c r="D57" s="40"/>
      <c r="E57" s="40"/>
      <c r="F57" s="42"/>
      <c r="G57" s="42"/>
      <c r="H57" s="43"/>
      <c r="I57" s="40"/>
      <c r="J57" s="40"/>
      <c r="K57" s="40"/>
      <c r="L57" s="40"/>
      <c r="M57" s="69"/>
    </row>
    <row r="58" spans="1:13" ht="12.75" customHeight="1" thickBot="1" x14ac:dyDescent="0.25">
      <c r="A58" s="80">
        <v>7</v>
      </c>
      <c r="B58" s="76"/>
      <c r="C58" s="76"/>
      <c r="D58" s="77"/>
      <c r="E58" s="77"/>
      <c r="F58" s="74"/>
      <c r="G58" s="74"/>
      <c r="H58" s="75"/>
      <c r="I58" s="77">
        <v>7</v>
      </c>
      <c r="J58" s="73"/>
      <c r="K58" s="73"/>
      <c r="L58" s="77"/>
      <c r="M58" s="78"/>
    </row>
    <row r="59" spans="1:13" ht="12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2.75" customHeight="1" x14ac:dyDescent="0.2">
      <c r="I60" s="5" t="s">
        <v>58</v>
      </c>
    </row>
    <row r="61" spans="1:13" ht="12.75" customHeight="1" x14ac:dyDescent="0.2"/>
    <row r="62" spans="1:13" ht="16.5" customHeight="1" x14ac:dyDescent="0.2"/>
    <row r="63" spans="1:13" ht="16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6.5" customHeight="1" x14ac:dyDescent="0.2"/>
    <row r="65" spans="1:10" ht="16.5" customHeight="1" x14ac:dyDescent="0.2"/>
    <row r="66" spans="1:10" ht="16.5" customHeight="1" x14ac:dyDescent="0.2"/>
    <row r="67" spans="1:10" ht="12.75" customHeight="1" x14ac:dyDescent="0.25">
      <c r="A67" s="56"/>
      <c r="B67" s="56"/>
      <c r="C67" s="56"/>
      <c r="D67" s="56"/>
      <c r="E67" s="56"/>
      <c r="F67" s="56"/>
      <c r="G67" s="56"/>
      <c r="H67" s="56"/>
    </row>
    <row r="68" spans="1:10" ht="12.75" customHeight="1" x14ac:dyDescent="0.2">
      <c r="B68" s="57"/>
      <c r="C68" s="57"/>
      <c r="D68" s="57"/>
      <c r="E68" s="57"/>
      <c r="F68" s="57"/>
      <c r="G68" s="57"/>
    </row>
    <row r="69" spans="1:10" ht="12.75" customHeight="1" x14ac:dyDescent="0.2">
      <c r="B69" s="57"/>
      <c r="C69" s="57"/>
      <c r="D69" s="57"/>
      <c r="E69" s="57"/>
      <c r="F69" s="57"/>
      <c r="G69" s="57"/>
    </row>
    <row r="70" spans="1:10" ht="12.75" customHeight="1" x14ac:dyDescent="0.2">
      <c r="B70" s="57"/>
      <c r="C70" s="57"/>
      <c r="D70" s="57"/>
      <c r="E70" s="57"/>
      <c r="F70" s="57"/>
    </row>
    <row r="71" spans="1:10" ht="12.75" customHeight="1" x14ac:dyDescent="0.2">
      <c r="B71" s="57"/>
    </row>
    <row r="72" spans="1:10" ht="12.75" customHeight="1" x14ac:dyDescent="0.2">
      <c r="B72" s="57"/>
    </row>
    <row r="73" spans="1:10" ht="12.75" customHeight="1" x14ac:dyDescent="0.2">
      <c r="B73" s="57"/>
    </row>
    <row r="74" spans="1:10" ht="12.75" customHeight="1" x14ac:dyDescent="0.2">
      <c r="B74" s="57"/>
    </row>
    <row r="75" spans="1:10" ht="12.75" customHeight="1" x14ac:dyDescent="0.25">
      <c r="A75" s="56"/>
      <c r="B75" s="56"/>
      <c r="C75" s="56"/>
      <c r="D75" s="56"/>
      <c r="E75" s="56"/>
      <c r="F75" s="56"/>
      <c r="G75" s="56"/>
      <c r="H75" s="56"/>
      <c r="I75" s="56"/>
      <c r="J75" s="56"/>
    </row>
    <row r="76" spans="1:10" ht="12.75" customHeight="1" x14ac:dyDescent="0.25">
      <c r="A76" s="56"/>
    </row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</sheetData>
  <mergeCells count="16">
    <mergeCell ref="A44:E44"/>
    <mergeCell ref="I44:M44"/>
    <mergeCell ref="A45:E45"/>
    <mergeCell ref="I45:M45"/>
    <mergeCell ref="A13:E13"/>
    <mergeCell ref="A28:E28"/>
    <mergeCell ref="I28:M28"/>
    <mergeCell ref="A29:E29"/>
    <mergeCell ref="I29:M29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2022-03-28T12:05:53Z</dcterms:modified>
</cp:coreProperties>
</file>